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D8" i="1"/>
  <c r="D9"/>
  <c r="D10"/>
  <c r="D11"/>
  <c r="D13"/>
  <c r="D15"/>
  <c r="D16"/>
  <c r="D20"/>
  <c r="D22"/>
  <c r="D23"/>
  <c r="D24"/>
  <c r="D26"/>
  <c r="D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7"/>
</calcChain>
</file>

<file path=xl/sharedStrings.xml><?xml version="1.0" encoding="utf-8"?>
<sst xmlns="http://schemas.openxmlformats.org/spreadsheetml/2006/main" count="80" uniqueCount="52">
  <si>
    <t>CONTROL PANEL ASSEMBLY PARTS LIST</t>
  </si>
  <si>
    <t>SERIAL NO.</t>
  </si>
  <si>
    <t>REFPART NO.PRV NO.QTYDESCRIPTION</t>
  </si>
  <si>
    <t>NOTES:</t>
  </si>
  <si>
    <t>FROM</t>
  </si>
  <si>
    <t>BREAKER, 250VAC, 50VDC</t>
  </si>
  <si>
    <t>BREAKER, 15A 250VAC, 50VDC</t>
  </si>
  <si>
    <t>BREAKER, 6A VDE</t>
  </si>
  <si>
    <t>BOOT, 3/8 CIRCUIT BREAKER</t>
  </si>
  <si>
    <t>CORD ASM, 12/3 PIGTAIL X 24"</t>
  </si>
  <si>
    <t>CORD, 99807 1/8 X 12</t>
  </si>
  <si>
    <t>CONTROL PROPEL BOARD 115/240V</t>
  </si>
  <si>
    <t>COVER, PROPEL BOARD</t>
  </si>
  <si>
    <t>KNOB, SPEED CONTROL</t>
  </si>
  <si>
    <t>LABEL, CONTROL PANEL</t>
  </si>
  <si>
    <t>NUT, 8-32 HEX NYLOCK</t>
  </si>
  <si>
    <t>NUT, 1/2 NPT CONDUIT</t>
  </si>
  <si>
    <t>NUT, 8-32 HEX W/ STAR</t>
  </si>
  <si>
    <t>PLATE, CONTROL PANEL</t>
  </si>
  <si>
    <t>SCR, #6 X 1/2 SHT MTL BLK</t>
  </si>
  <si>
    <t>SCR, #10 X 3/8 PHSM TYPE B BLK</t>
  </si>
  <si>
    <t>SWITCH, DPDT 2-POSITION ROCKER</t>
  </si>
  <si>
    <t>SWITCH, SPST 2-POSITION ROCKER</t>
  </si>
  <si>
    <t>WASHER, 3/8 INT STAR</t>
  </si>
  <si>
    <t>2.8'</t>
  </si>
  <si>
    <t>GASKET, 1/8 X 1/2 1SDA FOAM BLK</t>
  </si>
  <si>
    <t>CARD, INSTRUCTION</t>
  </si>
  <si>
    <t>LABEL, CIRCUIT BREAKER</t>
  </si>
  <si>
    <t>LABEL, GROUND SYMBOL</t>
  </si>
  <si>
    <t>CABLE TIE, 7"</t>
  </si>
  <si>
    <t>ANCHOR, CABLE TIE #8 MOUNT</t>
  </si>
  <si>
    <t>NUT, 6-32 HEX NYLOCK</t>
  </si>
  <si>
    <t>BFP20 86038490 05/11/07</t>
  </si>
  <si>
    <t>5-16</t>
  </si>
  <si>
    <t>BFP20 86038490 05/11/07 5-16</t>
  </si>
  <si>
    <t>E87352</t>
  </si>
  <si>
    <t>E87503</t>
  </si>
  <si>
    <t>E87504</t>
  </si>
  <si>
    <t>E87505</t>
  </si>
  <si>
    <t>E87404</t>
  </si>
  <si>
    <t>E87409</t>
  </si>
  <si>
    <t>E87344</t>
  </si>
  <si>
    <t>E87981</t>
  </si>
  <si>
    <t>E87293</t>
  </si>
  <si>
    <t>E87541</t>
  </si>
  <si>
    <t>E87405</t>
  </si>
  <si>
    <t>E87609</t>
  </si>
  <si>
    <t>E87294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</si>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</sst>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0" fontId="2" fillId="0" borderId="0" xfId="0" applyNumberFormat="1" applyFont="1" applyAlignment="1"/>
    <xf numFmtId="49" fontId="4" fillId="0" borderId="0" xfId="0" applyNumberFormat="1" applyFont="1" applyAlignment="1"/>
    <xf numFmtId="0" fontId="5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6"/>
    </xf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inden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indent="2"/>
    </xf>
    <xf numFmtId="1" fontId="6" fillId="0" borderId="1" xfId="0" applyNumberFormat="1" applyFont="1" applyBorder="1" applyAlignment="1">
      <alignment horizontal="left"/>
    </xf>
    <xf numFmtId="1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4"/>
  <sheetViews>
    <sheetView workbookViewId="0">
      <selection activeCell="D25" sqref="D25"/>
    </sheetView>
  </sheetViews>
  <sheetFormatPr defaultRowHeight="15"/>
  <cols>
    <col min="1" max="1" width="30.7109375" style="6" customWidth="1"/>
    <col min="2" max="2" width="7.85546875" bestFit="1" customWidth="1"/>
    <col min="3" max="3" width="30.7109375" style="6" customWidth="1"/>
    <col min="4" max="4" width="17.85546875" style="6" customWidth="1"/>
    <col min="5" max="5" width="3.42578125" bestFit="1" customWidth="1"/>
    <col min="6" max="6" width="29" bestFit="1" customWidth="1"/>
    <col min="7" max="7" width="5.42578125" bestFit="1" customWidth="1"/>
    <col min="8" max="8" width="6.5703125" bestFit="1" customWidth="1"/>
  </cols>
  <sheetData>
    <row r="2" spans="1:12">
      <c r="A2" s="4" t="s">
        <v>0</v>
      </c>
    </row>
    <row r="4" spans="1:12">
      <c r="A4" s="5" t="s">
        <v>1</v>
      </c>
    </row>
    <row r="5" spans="1:12">
      <c r="C5" s="5" t="s">
        <v>2</v>
      </c>
      <c r="D5" s="5"/>
      <c r="H5" s="1" t="s">
        <v>3</v>
      </c>
    </row>
    <row r="6" spans="1:12">
      <c r="G6" s="1" t="s">
        <v>4</v>
      </c>
    </row>
    <row r="7" spans="1:12">
      <c r="A7" s="7">
        <v>1</v>
      </c>
      <c r="B7" s="2">
        <v>86230170</v>
      </c>
      <c r="C7" s="7">
        <v>14668</v>
      </c>
      <c r="D7" s="7" t="str">
        <f>LEFT(J7,6)</f>
        <v>E87352</v>
      </c>
      <c r="E7" s="2">
        <v>1</v>
      </c>
      <c r="F7" s="1" t="s">
        <v>5</v>
      </c>
      <c r="J7" t="str">
        <f>VLOOKUP(C7,[1]Sheet2!$F$2:$I$17496,4,FALSE)</f>
        <v xml:space="preserve">E8735200                      </v>
      </c>
      <c r="L7" t="str">
        <f>VLOOKUP(C7,'[2]Sheet1 (2)'!$D$2:$F$17249,3,FALSE)</f>
        <v>E8735200</v>
      </c>
    </row>
    <row r="8" spans="1:12">
      <c r="A8" s="7">
        <v>2</v>
      </c>
      <c r="B8" s="2">
        <v>86001980</v>
      </c>
      <c r="C8" s="7">
        <v>14700</v>
      </c>
      <c r="D8" s="7" t="str">
        <f t="shared" ref="D8:D32" si="0">LEFT(J8,6)</f>
        <v>E87503</v>
      </c>
      <c r="E8" s="2">
        <v>1</v>
      </c>
      <c r="F8" s="1" t="s">
        <v>6</v>
      </c>
      <c r="J8" t="str">
        <f>VLOOKUP(C8,[1]Sheet2!$F$2:$I$17496,4,FALSE)</f>
        <v xml:space="preserve">E8750300                      </v>
      </c>
      <c r="L8" t="str">
        <f>VLOOKUP(C8,'[2]Sheet1 (2)'!$D$2:$F$17249,3,FALSE)</f>
        <v>E8750300</v>
      </c>
    </row>
    <row r="9" spans="1:12">
      <c r="A9" s="7">
        <v>3</v>
      </c>
      <c r="B9" s="2">
        <v>86230210</v>
      </c>
      <c r="C9" s="7">
        <v>14832</v>
      </c>
      <c r="D9" s="7" t="str">
        <f t="shared" si="0"/>
        <v>E87504</v>
      </c>
      <c r="E9" s="2">
        <v>1</v>
      </c>
      <c r="F9" s="1" t="s">
        <v>7</v>
      </c>
      <c r="J9" t="str">
        <f>VLOOKUP(C9,[1]Sheet2!$F$2:$I$17496,4,FALSE)</f>
        <v xml:space="preserve">E8750400                      </v>
      </c>
      <c r="L9" t="str">
        <f>VLOOKUP(C9,'[2]Sheet1 (2)'!$D$2:$F$17249,3,FALSE)</f>
        <v>E8750400</v>
      </c>
    </row>
    <row r="10" spans="1:12">
      <c r="A10" s="7">
        <v>4</v>
      </c>
      <c r="B10" s="2">
        <v>86002010</v>
      </c>
      <c r="C10" s="7">
        <v>14942</v>
      </c>
      <c r="D10" s="7" t="str">
        <f t="shared" si="0"/>
        <v>E87505</v>
      </c>
      <c r="E10" s="2">
        <v>3</v>
      </c>
      <c r="F10" s="1" t="s">
        <v>8</v>
      </c>
      <c r="J10" t="str">
        <f>VLOOKUP(C10,[1]Sheet2!$F$2:$I$17496,4,FALSE)</f>
        <v xml:space="preserve">E8750500                      </v>
      </c>
      <c r="L10" t="str">
        <f>VLOOKUP(C10,'[2]Sheet1 (2)'!$D$2:$F$17249,3,FALSE)</f>
        <v>E8750500</v>
      </c>
    </row>
    <row r="11" spans="1:12">
      <c r="A11" s="7">
        <v>5</v>
      </c>
      <c r="B11" s="2">
        <v>86234310</v>
      </c>
      <c r="C11" s="7">
        <v>23675</v>
      </c>
      <c r="D11" s="7" t="str">
        <f t="shared" si="0"/>
        <v>E87404</v>
      </c>
      <c r="E11" s="2">
        <v>1</v>
      </c>
      <c r="F11" s="1" t="s">
        <v>9</v>
      </c>
      <c r="J11" t="str">
        <f>VLOOKUP(C11,[1]Sheet2!$F$2:$I$17496,4,FALSE)</f>
        <v xml:space="preserve">E8740400                      </v>
      </c>
      <c r="L11" t="str">
        <f>VLOOKUP(C11,'[2]Sheet1 (2)'!$D$2:$F$17249,3,FALSE)</f>
        <v>E8740400</v>
      </c>
    </row>
    <row r="12" spans="1:12">
      <c r="A12" s="7">
        <v>6</v>
      </c>
      <c r="B12" s="2">
        <v>86002870</v>
      </c>
      <c r="D12" s="7">
        <v>27417</v>
      </c>
      <c r="E12" s="2">
        <v>1</v>
      </c>
      <c r="F12" s="1" t="s">
        <v>10</v>
      </c>
      <c r="J12" t="e">
        <f>VLOOKUP(D12,[1]Sheet2!$F$2:$I$17496,4,FALSE)</f>
        <v>#N/A</v>
      </c>
      <c r="L12" t="e">
        <f>VLOOKUP(D12,'[2]Sheet1 (2)'!$D$2:$F$17249,3,FALSE)</f>
        <v>#N/A</v>
      </c>
    </row>
    <row r="13" spans="1:12">
      <c r="A13" s="7">
        <v>7</v>
      </c>
      <c r="B13" s="2">
        <v>86234040</v>
      </c>
      <c r="C13" s="7">
        <v>27774</v>
      </c>
      <c r="D13" s="7" t="str">
        <f t="shared" si="0"/>
        <v>E87409</v>
      </c>
      <c r="E13" s="2">
        <v>1</v>
      </c>
      <c r="F13" s="1" t="s">
        <v>11</v>
      </c>
      <c r="J13" t="str">
        <f>VLOOKUP(C13,[1]Sheet2!$F$2:$I$17496,4,FALSE)</f>
        <v xml:space="preserve">E8740900                      </v>
      </c>
      <c r="L13" t="str">
        <f>VLOOKUP(C13,'[2]Sheet1 (2)'!$D$2:$F$17249,3,FALSE)</f>
        <v>E8740900</v>
      </c>
    </row>
    <row r="14" spans="1:12">
      <c r="A14" s="7">
        <v>8</v>
      </c>
      <c r="B14" s="2">
        <v>86075520</v>
      </c>
      <c r="D14" s="7">
        <v>27795</v>
      </c>
      <c r="E14" s="2">
        <v>1</v>
      </c>
      <c r="F14" s="1" t="s">
        <v>12</v>
      </c>
      <c r="J14" t="e">
        <f>VLOOKUP(D14,[1]Sheet2!$F$2:$I$17496,4,FALSE)</f>
        <v>#N/A</v>
      </c>
      <c r="L14" t="e">
        <f>VLOOKUP(D14,'[2]Sheet1 (2)'!$D$2:$F$17249,3,FALSE)</f>
        <v>#N/A</v>
      </c>
    </row>
    <row r="15" spans="1:12">
      <c r="A15" s="7">
        <v>9</v>
      </c>
      <c r="B15" s="2">
        <v>86242020</v>
      </c>
      <c r="C15" s="7">
        <v>48043</v>
      </c>
      <c r="D15" s="7" t="str">
        <f t="shared" si="0"/>
        <v>E87344</v>
      </c>
      <c r="E15" s="2">
        <v>1</v>
      </c>
      <c r="F15" s="1" t="s">
        <v>13</v>
      </c>
      <c r="J15" t="str">
        <f>VLOOKUP(C15,[1]Sheet2!$F$2:$I$17496,4,FALSE)</f>
        <v xml:space="preserve">E8734400                      </v>
      </c>
      <c r="L15" t="str">
        <f>VLOOKUP(C15,'[2]Sheet1 (2)'!$D$2:$F$17249,3,FALSE)</f>
        <v>E8734400</v>
      </c>
    </row>
    <row r="16" spans="1:12">
      <c r="A16" s="7">
        <v>10</v>
      </c>
      <c r="B16" s="2">
        <v>86242920</v>
      </c>
      <c r="C16" s="7">
        <v>500234</v>
      </c>
      <c r="D16" s="7" t="str">
        <f t="shared" si="0"/>
        <v>E87981</v>
      </c>
      <c r="E16" s="2">
        <v>1</v>
      </c>
      <c r="F16" s="1" t="s">
        <v>14</v>
      </c>
      <c r="J16" t="str">
        <f>VLOOKUP(C16,[1]Sheet2!$F$2:$I$17496,4,FALSE)</f>
        <v xml:space="preserve">E8798100                      </v>
      </c>
      <c r="L16" t="str">
        <f>VLOOKUP(C16,'[2]Sheet1 (2)'!$D$2:$F$17249,3,FALSE)</f>
        <v>E8798100</v>
      </c>
    </row>
    <row r="17" spans="1:12">
      <c r="A17" s="7">
        <v>11</v>
      </c>
      <c r="B17" s="2">
        <v>86270850</v>
      </c>
      <c r="D17" s="7">
        <v>57026</v>
      </c>
      <c r="E17" s="2">
        <v>2</v>
      </c>
      <c r="F17" s="1" t="s">
        <v>15</v>
      </c>
      <c r="J17" t="e">
        <f>VLOOKUP(D17,[1]Sheet2!$F$2:$I$17496,4,FALSE)</f>
        <v>#N/A</v>
      </c>
      <c r="L17" t="e">
        <f>VLOOKUP(D17,'[2]Sheet1 (2)'!$D$2:$F$17249,3,FALSE)</f>
        <v>#N/A</v>
      </c>
    </row>
    <row r="18" spans="1:12">
      <c r="A18" s="7">
        <v>12</v>
      </c>
      <c r="B18" s="2">
        <v>86005670</v>
      </c>
      <c r="D18" s="7">
        <v>57040</v>
      </c>
      <c r="E18" s="2">
        <v>1</v>
      </c>
      <c r="F18" s="1" t="s">
        <v>16</v>
      </c>
      <c r="J18" t="e">
        <f>VLOOKUP(D18,[1]Sheet2!$F$2:$I$17496,4,FALSE)</f>
        <v>#N/A</v>
      </c>
      <c r="L18" t="e">
        <f>VLOOKUP(D18,'[2]Sheet1 (2)'!$D$2:$F$17249,3,FALSE)</f>
        <v>#N/A</v>
      </c>
    </row>
    <row r="19" spans="1:12">
      <c r="A19" s="7">
        <v>13</v>
      </c>
      <c r="B19" s="2">
        <v>86005720</v>
      </c>
      <c r="D19" s="7">
        <v>57106</v>
      </c>
      <c r="E19" s="2">
        <v>2</v>
      </c>
      <c r="F19" s="1" t="s">
        <v>17</v>
      </c>
      <c r="J19" t="e">
        <f>VLOOKUP(D19,[1]Sheet2!$F$2:$I$17496,4,FALSE)</f>
        <v>#N/A</v>
      </c>
      <c r="L19" t="e">
        <f>VLOOKUP(D19,'[2]Sheet1 (2)'!$D$2:$F$17249,3,FALSE)</f>
        <v>#N/A</v>
      </c>
    </row>
    <row r="20" spans="1:12">
      <c r="A20" s="7">
        <v>14</v>
      </c>
      <c r="B20" s="2">
        <v>86081010</v>
      </c>
      <c r="C20" s="7">
        <v>62666</v>
      </c>
      <c r="D20" s="7" t="str">
        <f t="shared" si="0"/>
        <v>E87293</v>
      </c>
      <c r="E20" s="2">
        <v>1</v>
      </c>
      <c r="F20" s="1" t="s">
        <v>18</v>
      </c>
      <c r="J20" t="str">
        <f>VLOOKUP(C20,[1]Sheet2!$F$2:$I$17496,4,FALSE)</f>
        <v xml:space="preserve">E8729300                      </v>
      </c>
      <c r="L20" t="str">
        <f>VLOOKUP(C20,'[2]Sheet1 (2)'!$D$2:$F$17249,3,FALSE)</f>
        <v>E8729300</v>
      </c>
    </row>
    <row r="21" spans="1:12">
      <c r="A21" s="7">
        <v>15</v>
      </c>
      <c r="B21" s="2">
        <v>86274510</v>
      </c>
      <c r="D21" s="7">
        <v>70219</v>
      </c>
      <c r="E21" s="2">
        <v>2</v>
      </c>
      <c r="F21" s="1" t="s">
        <v>19</v>
      </c>
      <c r="J21" t="e">
        <f>VLOOKUP(D21,[1]Sheet2!$F$2:$I$17496,4,FALSE)</f>
        <v>#N/A</v>
      </c>
      <c r="L21" t="e">
        <f>VLOOKUP(D21,'[2]Sheet1 (2)'!$D$2:$F$17249,3,FALSE)</f>
        <v>#N/A</v>
      </c>
    </row>
    <row r="22" spans="1:12">
      <c r="A22" s="7">
        <v>16</v>
      </c>
      <c r="B22" s="2">
        <v>86006870</v>
      </c>
      <c r="C22" s="7">
        <v>70406</v>
      </c>
      <c r="D22" s="7" t="str">
        <f t="shared" si="0"/>
        <v>E87541</v>
      </c>
      <c r="E22" s="2">
        <v>4</v>
      </c>
      <c r="F22" s="1" t="s">
        <v>20</v>
      </c>
      <c r="J22" t="str">
        <f>VLOOKUP(C22,[1]Sheet2!$F$2:$I$17496,4,FALSE)</f>
        <v xml:space="preserve">E8754100                      </v>
      </c>
      <c r="L22" t="str">
        <f>VLOOKUP(C22,'[2]Sheet1 (2)'!$D$2:$F$17249,3,FALSE)</f>
        <v>E8754100</v>
      </c>
    </row>
    <row r="23" spans="1:12">
      <c r="A23" s="7">
        <v>17</v>
      </c>
      <c r="B23" s="2">
        <v>86007130</v>
      </c>
      <c r="C23" s="7">
        <v>72128</v>
      </c>
      <c r="D23" s="7" t="str">
        <f t="shared" si="0"/>
        <v>E87405</v>
      </c>
      <c r="E23" s="2">
        <v>1</v>
      </c>
      <c r="F23" s="1" t="s">
        <v>21</v>
      </c>
      <c r="J23" t="str">
        <f>VLOOKUP(C23,[1]Sheet2!$F$2:$I$17496,4,FALSE)</f>
        <v xml:space="preserve">E8740500                      </v>
      </c>
      <c r="L23" t="str">
        <f>VLOOKUP(C23,'[2]Sheet1 (2)'!$D$2:$F$17249,3,FALSE)</f>
        <v>E8740500</v>
      </c>
    </row>
    <row r="24" spans="1:12">
      <c r="A24" s="7">
        <v>18</v>
      </c>
      <c r="B24" s="2">
        <v>86007140</v>
      </c>
      <c r="C24" s="7">
        <v>72130</v>
      </c>
      <c r="D24" s="7" t="str">
        <f t="shared" si="0"/>
        <v>E87609</v>
      </c>
      <c r="E24" s="2">
        <v>1</v>
      </c>
      <c r="F24" s="1" t="s">
        <v>22</v>
      </c>
      <c r="J24" t="str">
        <f>VLOOKUP(C24,[1]Sheet2!$F$2:$I$17496,4,FALSE)</f>
        <v xml:space="preserve">E8760900                      </v>
      </c>
      <c r="L24" t="str">
        <f>VLOOKUP(C24,'[2]Sheet1 (2)'!$D$2:$F$17249,3,FALSE)</f>
        <v>E8760900</v>
      </c>
    </row>
    <row r="25" spans="1:12">
      <c r="A25" s="7">
        <v>19</v>
      </c>
      <c r="B25" s="2">
        <v>86010750</v>
      </c>
      <c r="D25" s="7">
        <v>87100</v>
      </c>
      <c r="E25" s="2">
        <v>4</v>
      </c>
      <c r="F25" s="1" t="s">
        <v>23</v>
      </c>
      <c r="J25" t="e">
        <f>VLOOKUP(D25,[1]Sheet2!$F$2:$I$17496,4,FALSE)</f>
        <v>#N/A</v>
      </c>
      <c r="L25" t="e">
        <f>VLOOKUP(D25,'[2]Sheet1 (2)'!$D$2:$F$17249,3,FALSE)</f>
        <v>#N/A</v>
      </c>
    </row>
    <row r="26" spans="1:12">
      <c r="A26" s="7">
        <v>20</v>
      </c>
      <c r="B26" s="2">
        <v>86133380</v>
      </c>
      <c r="C26" s="7">
        <v>99843</v>
      </c>
      <c r="D26" s="7" t="str">
        <f t="shared" si="0"/>
        <v>E87294</v>
      </c>
      <c r="E26" s="1" t="s">
        <v>24</v>
      </c>
      <c r="F26" s="1" t="s">
        <v>25</v>
      </c>
      <c r="J26" t="str">
        <f>VLOOKUP(C26,[1]Sheet2!$F$2:$I$17496,4,FALSE)</f>
        <v xml:space="preserve">E8729400                      </v>
      </c>
      <c r="L26" t="str">
        <f>VLOOKUP(C26,'[2]Sheet1 (2)'!$D$2:$F$17249,3,FALSE)</f>
        <v>E8729400</v>
      </c>
    </row>
    <row r="27" spans="1:12">
      <c r="A27" s="7">
        <v>21</v>
      </c>
      <c r="B27" s="2">
        <v>86232320</v>
      </c>
      <c r="D27" s="7">
        <v>500235</v>
      </c>
      <c r="E27" s="2">
        <v>1</v>
      </c>
      <c r="F27" s="1" t="s">
        <v>26</v>
      </c>
      <c r="J27" t="e">
        <f>VLOOKUP(D27,[1]Sheet2!$F$2:$I$17496,4,FALSE)</f>
        <v>#N/A</v>
      </c>
      <c r="L27" t="e">
        <f>VLOOKUP(D27,'[2]Sheet1 (2)'!$D$2:$F$17249,3,FALSE)</f>
        <v>#N/A</v>
      </c>
    </row>
    <row r="28" spans="1:12">
      <c r="A28" s="7">
        <v>22</v>
      </c>
      <c r="B28" s="2">
        <v>86242420</v>
      </c>
      <c r="D28" s="7">
        <v>500079</v>
      </c>
      <c r="E28" s="2">
        <v>1</v>
      </c>
      <c r="F28" s="1" t="s">
        <v>27</v>
      </c>
      <c r="J28" t="e">
        <f>VLOOKUP(D28,[1]Sheet2!$F$2:$I$17496,4,FALSE)</f>
        <v>#N/A</v>
      </c>
      <c r="L28" t="e">
        <f>VLOOKUP(D28,'[2]Sheet1 (2)'!$D$2:$F$17249,3,FALSE)</f>
        <v>#N/A</v>
      </c>
    </row>
    <row r="29" spans="1:12">
      <c r="A29" s="7">
        <v>23</v>
      </c>
      <c r="B29" s="2">
        <v>86245040</v>
      </c>
      <c r="D29" s="7">
        <v>50279</v>
      </c>
      <c r="E29" s="2">
        <v>1</v>
      </c>
      <c r="F29" s="1" t="s">
        <v>28</v>
      </c>
      <c r="J29" t="e">
        <f>VLOOKUP(D29,[1]Sheet2!$F$2:$I$17496,4,FALSE)</f>
        <v>#N/A</v>
      </c>
      <c r="L29" t="e">
        <f>VLOOKUP(D29,'[2]Sheet1 (2)'!$D$2:$F$17249,3,FALSE)</f>
        <v>#N/A</v>
      </c>
    </row>
    <row r="30" spans="1:12">
      <c r="A30" s="7">
        <v>24</v>
      </c>
      <c r="B30" s="2">
        <v>86264920</v>
      </c>
      <c r="D30" s="7">
        <v>27049</v>
      </c>
      <c r="E30" s="2">
        <v>1</v>
      </c>
      <c r="F30" s="1" t="s">
        <v>29</v>
      </c>
      <c r="J30" t="e">
        <f>VLOOKUP(D30,[1]Sheet2!$F$2:$I$17496,4,FALSE)</f>
        <v>#N/A</v>
      </c>
      <c r="L30" t="e">
        <f>VLOOKUP(D30,'[2]Sheet1 (2)'!$D$2:$F$17249,3,FALSE)</f>
        <v>#N/A</v>
      </c>
    </row>
    <row r="31" spans="1:12">
      <c r="A31" s="7">
        <v>25</v>
      </c>
      <c r="B31" s="2">
        <v>86264860</v>
      </c>
      <c r="D31" s="8">
        <v>5153</v>
      </c>
      <c r="E31" s="2">
        <v>1</v>
      </c>
      <c r="F31" s="1" t="s">
        <v>30</v>
      </c>
      <c r="J31" t="e">
        <f>VLOOKUP(D31,[1]Sheet2!$F$2:$I$17496,4,FALSE)</f>
        <v>#N/A</v>
      </c>
      <c r="L31" t="e">
        <f>VLOOKUP(D31,'[2]Sheet1 (2)'!$D$2:$F$17249,3,FALSE)</f>
        <v>#N/A</v>
      </c>
    </row>
    <row r="32" spans="1:12">
      <c r="A32" s="7">
        <v>26</v>
      </c>
      <c r="B32" s="2">
        <v>86270920</v>
      </c>
      <c r="D32" s="7">
        <v>57049</v>
      </c>
      <c r="E32" s="2">
        <v>1</v>
      </c>
      <c r="F32" s="1" t="s">
        <v>31</v>
      </c>
      <c r="J32" t="e">
        <f>VLOOKUP(D32,[1]Sheet2!$F$2:$I$17496,4,FALSE)</f>
        <v>#N/A</v>
      </c>
      <c r="L32" t="e">
        <f>VLOOKUP(D32,'[2]Sheet1 (2)'!$D$2:$F$17249,3,FALSE)</f>
        <v>#N/A</v>
      </c>
    </row>
    <row r="34" spans="1:2">
      <c r="A34" s="5" t="s">
        <v>32</v>
      </c>
      <c r="B34" s="3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33"/>
  <sheetViews>
    <sheetView tabSelected="1" workbookViewId="0">
      <selection activeCell="B13" sqref="B13"/>
    </sheetView>
  </sheetViews>
  <sheetFormatPr defaultRowHeight="15"/>
  <cols>
    <col min="1" max="1" width="8.140625" style="11" customWidth="1"/>
    <col min="2" max="2" width="9.140625" style="14"/>
    <col min="3" max="3" width="9.140625" style="11"/>
    <col min="4" max="4" width="42.140625" customWidth="1"/>
  </cols>
  <sheetData>
    <row r="3" spans="1:4" ht="15.75">
      <c r="A3" s="12"/>
      <c r="B3" s="15"/>
      <c r="C3" s="13"/>
      <c r="D3" s="17" t="s">
        <v>0</v>
      </c>
    </row>
    <row r="4" spans="1:4" ht="15.75">
      <c r="A4" s="13"/>
      <c r="B4" s="16"/>
      <c r="C4" s="13"/>
      <c r="D4" s="9"/>
    </row>
    <row r="5" spans="1:4" ht="15.75">
      <c r="A5" s="18" t="s">
        <v>48</v>
      </c>
      <c r="B5" s="19" t="s">
        <v>49</v>
      </c>
      <c r="C5" s="18" t="s">
        <v>50</v>
      </c>
      <c r="D5" s="20" t="s">
        <v>51</v>
      </c>
    </row>
    <row r="6" spans="1:4" ht="15.75">
      <c r="A6" s="21">
        <v>1</v>
      </c>
      <c r="B6" s="22" t="s">
        <v>35</v>
      </c>
      <c r="C6" s="21">
        <v>1</v>
      </c>
      <c r="D6" s="23" t="s">
        <v>5</v>
      </c>
    </row>
    <row r="7" spans="1:4" ht="15.75">
      <c r="A7" s="21">
        <v>2</v>
      </c>
      <c r="B7" s="22" t="s">
        <v>36</v>
      </c>
      <c r="C7" s="21">
        <v>1</v>
      </c>
      <c r="D7" s="23" t="s">
        <v>6</v>
      </c>
    </row>
    <row r="8" spans="1:4" ht="15.75">
      <c r="A8" s="21">
        <v>3</v>
      </c>
      <c r="B8" s="22" t="s">
        <v>37</v>
      </c>
      <c r="C8" s="21">
        <v>1</v>
      </c>
      <c r="D8" s="23" t="s">
        <v>7</v>
      </c>
    </row>
    <row r="9" spans="1:4" ht="15.75">
      <c r="A9" s="21">
        <v>4</v>
      </c>
      <c r="B9" s="22" t="s">
        <v>38</v>
      </c>
      <c r="C9" s="21">
        <v>3</v>
      </c>
      <c r="D9" s="23" t="s">
        <v>8</v>
      </c>
    </row>
    <row r="10" spans="1:4" ht="15.75">
      <c r="A10" s="21">
        <v>5</v>
      </c>
      <c r="B10" s="22" t="s">
        <v>39</v>
      </c>
      <c r="C10" s="21">
        <v>1</v>
      </c>
      <c r="D10" s="23" t="s">
        <v>9</v>
      </c>
    </row>
    <row r="11" spans="1:4" ht="15.75">
      <c r="A11" s="21">
        <v>6</v>
      </c>
      <c r="B11" s="26">
        <v>27417</v>
      </c>
      <c r="C11" s="21">
        <v>1</v>
      </c>
      <c r="D11" s="23" t="s">
        <v>10</v>
      </c>
    </row>
    <row r="12" spans="1:4" ht="15.75">
      <c r="A12" s="21">
        <v>7</v>
      </c>
      <c r="B12" s="22" t="s">
        <v>40</v>
      </c>
      <c r="C12" s="21">
        <v>1</v>
      </c>
      <c r="D12" s="23" t="s">
        <v>11</v>
      </c>
    </row>
    <row r="13" spans="1:4" ht="15.75">
      <c r="A13" s="21">
        <v>8</v>
      </c>
      <c r="B13" s="27">
        <v>27795</v>
      </c>
      <c r="C13" s="21">
        <v>1</v>
      </c>
      <c r="D13" s="23" t="s">
        <v>12</v>
      </c>
    </row>
    <row r="14" spans="1:4" ht="15.75">
      <c r="A14" s="21">
        <v>9</v>
      </c>
      <c r="B14" s="22" t="s">
        <v>41</v>
      </c>
      <c r="C14" s="21">
        <v>1</v>
      </c>
      <c r="D14" s="23" t="s">
        <v>13</v>
      </c>
    </row>
    <row r="15" spans="1:4" ht="15.75">
      <c r="A15" s="21">
        <v>10</v>
      </c>
      <c r="B15" s="22" t="s">
        <v>42</v>
      </c>
      <c r="C15" s="21">
        <v>1</v>
      </c>
      <c r="D15" s="23" t="s">
        <v>14</v>
      </c>
    </row>
    <row r="16" spans="1:4" ht="15.75">
      <c r="A16" s="21">
        <v>11</v>
      </c>
      <c r="B16" s="26">
        <v>57026</v>
      </c>
      <c r="C16" s="21">
        <v>2</v>
      </c>
      <c r="D16" s="23" t="s">
        <v>15</v>
      </c>
    </row>
    <row r="17" spans="1:4" ht="15.75">
      <c r="A17" s="21">
        <v>12</v>
      </c>
      <c r="B17" s="26">
        <v>57040</v>
      </c>
      <c r="C17" s="21">
        <v>1</v>
      </c>
      <c r="D17" s="23" t="s">
        <v>16</v>
      </c>
    </row>
    <row r="18" spans="1:4" ht="15.75">
      <c r="A18" s="21">
        <v>13</v>
      </c>
      <c r="B18" s="26">
        <v>57106</v>
      </c>
      <c r="C18" s="21">
        <v>2</v>
      </c>
      <c r="D18" s="23" t="s">
        <v>17</v>
      </c>
    </row>
    <row r="19" spans="1:4" ht="15.75">
      <c r="A19" s="21">
        <v>14</v>
      </c>
      <c r="B19" s="22" t="s">
        <v>43</v>
      </c>
      <c r="C19" s="21">
        <v>1</v>
      </c>
      <c r="D19" s="23" t="s">
        <v>18</v>
      </c>
    </row>
    <row r="20" spans="1:4" ht="15.75">
      <c r="A20" s="21">
        <v>15</v>
      </c>
      <c r="B20" s="26">
        <v>70219</v>
      </c>
      <c r="C20" s="21">
        <v>2</v>
      </c>
      <c r="D20" s="23" t="s">
        <v>19</v>
      </c>
    </row>
    <row r="21" spans="1:4" ht="15.75">
      <c r="A21" s="21">
        <v>16</v>
      </c>
      <c r="B21" s="22" t="s">
        <v>44</v>
      </c>
      <c r="C21" s="21">
        <v>4</v>
      </c>
      <c r="D21" s="23" t="s">
        <v>20</v>
      </c>
    </row>
    <row r="22" spans="1:4" ht="15.75">
      <c r="A22" s="21">
        <v>17</v>
      </c>
      <c r="B22" s="22" t="s">
        <v>45</v>
      </c>
      <c r="C22" s="21">
        <v>1</v>
      </c>
      <c r="D22" s="23" t="s">
        <v>21</v>
      </c>
    </row>
    <row r="23" spans="1:4" ht="15.75">
      <c r="A23" s="21">
        <v>18</v>
      </c>
      <c r="B23" s="22" t="s">
        <v>46</v>
      </c>
      <c r="C23" s="21">
        <v>1</v>
      </c>
      <c r="D23" s="23" t="s">
        <v>22</v>
      </c>
    </row>
    <row r="24" spans="1:4" ht="15.75">
      <c r="A24" s="21">
        <v>19</v>
      </c>
      <c r="B24" s="26">
        <v>87100</v>
      </c>
      <c r="C24" s="21">
        <v>4</v>
      </c>
      <c r="D24" s="23" t="s">
        <v>23</v>
      </c>
    </row>
    <row r="25" spans="1:4" ht="15.75">
      <c r="A25" s="21">
        <v>20</v>
      </c>
      <c r="B25" s="22" t="s">
        <v>47</v>
      </c>
      <c r="C25" s="24" t="s">
        <v>24</v>
      </c>
      <c r="D25" s="23" t="s">
        <v>25</v>
      </c>
    </row>
    <row r="26" spans="1:4" ht="15.75">
      <c r="A26" s="21">
        <v>21</v>
      </c>
      <c r="B26" s="26">
        <v>500235</v>
      </c>
      <c r="C26" s="21">
        <v>1</v>
      </c>
      <c r="D26" s="23" t="s">
        <v>26</v>
      </c>
    </row>
    <row r="27" spans="1:4" ht="15.75">
      <c r="A27" s="21">
        <v>22</v>
      </c>
      <c r="B27" s="26">
        <v>500079</v>
      </c>
      <c r="C27" s="21">
        <v>1</v>
      </c>
      <c r="D27" s="23" t="s">
        <v>27</v>
      </c>
    </row>
    <row r="28" spans="1:4" ht="15.75">
      <c r="A28" s="21">
        <v>23</v>
      </c>
      <c r="B28" s="26">
        <v>50279</v>
      </c>
      <c r="C28" s="21">
        <v>1</v>
      </c>
      <c r="D28" s="23" t="s">
        <v>28</v>
      </c>
    </row>
    <row r="29" spans="1:4" ht="15.75">
      <c r="A29" s="21">
        <v>24</v>
      </c>
      <c r="B29" s="26">
        <v>27049</v>
      </c>
      <c r="C29" s="21">
        <v>1</v>
      </c>
      <c r="D29" s="23" t="s">
        <v>29</v>
      </c>
    </row>
    <row r="30" spans="1:4" ht="15.75">
      <c r="A30" s="21">
        <v>25</v>
      </c>
      <c r="B30" s="26">
        <v>5153</v>
      </c>
      <c r="C30" s="21">
        <v>1</v>
      </c>
      <c r="D30" s="23" t="s">
        <v>30</v>
      </c>
    </row>
    <row r="31" spans="1:4" ht="15.75">
      <c r="A31" s="21">
        <v>26</v>
      </c>
      <c r="B31" s="26">
        <v>57049</v>
      </c>
      <c r="C31" s="21">
        <v>1</v>
      </c>
      <c r="D31" s="23" t="s">
        <v>31</v>
      </c>
    </row>
    <row r="32" spans="1:4" ht="15.75">
      <c r="A32" s="13"/>
      <c r="B32" s="15"/>
      <c r="C32" s="13"/>
      <c r="D32" s="10"/>
    </row>
    <row r="33" spans="1:4" ht="15.75">
      <c r="A33" s="12"/>
      <c r="B33" s="15"/>
      <c r="C33" s="13"/>
      <c r="D33" s="25" t="s">
        <v>34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32BC6C-BE93-4001-86AD-492EF26DC535}"/>
</file>

<file path=customXml/itemProps2.xml><?xml version="1.0" encoding="utf-8"?>
<ds:datastoreItem xmlns:ds="http://schemas.openxmlformats.org/officeDocument/2006/customXml" ds:itemID="{F19C9B35-36F1-47E2-BB91-332AA79B8842}"/>
</file>

<file path=customXml/itemProps3.xml><?xml version="1.0" encoding="utf-8"?>
<ds:datastoreItem xmlns:ds="http://schemas.openxmlformats.org/officeDocument/2006/customXml" ds:itemID="{AAEB5289-8C4D-4327-B3E0-EFF97A0BDC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2010-07-26T15:04:25Z</cp:lastPrinted>
  <dcterms:created xsi:type="dcterms:W3CDTF">2010-07-20T17:08:06Z</dcterms:created>
  <dcterms:modified xsi:type="dcterms:W3CDTF">2010-08-02T12:56:46Z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